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30" windowHeight="7425" activeTab="1"/>
  </bookViews>
  <sheets>
    <sheet name="Учебные расходы 2014" sheetId="1" r:id="rId1"/>
    <sheet name="Учебные расходы 2015 (2)" sheetId="2" r:id="rId2"/>
    <sheet name="Учебные расходы 2016 ПЛАН" sheetId="3" r:id="rId3"/>
  </sheets>
  <externalReferences>
    <externalReference r:id="rId6"/>
  </externalReferences>
  <definedNames>
    <definedName name="_xlnm.Print_Area" localSheetId="0">'Учебные расходы 2014'!$A$1:$I$22</definedName>
    <definedName name="_xlnm.Print_Area" localSheetId="1">'Учебные расходы 2015 (2)'!$A$1:$G$22</definedName>
    <definedName name="_xlnm.Print_Area" localSheetId="2">'Учебные расходы 2016 ПЛАН'!$A$1:$F$32</definedName>
  </definedNames>
  <calcPr fullCalcOnLoad="1"/>
</workbook>
</file>

<file path=xl/sharedStrings.xml><?xml version="1.0" encoding="utf-8"?>
<sst xmlns="http://schemas.openxmlformats.org/spreadsheetml/2006/main" count="69" uniqueCount="59">
  <si>
    <t>ПЛАН</t>
  </si>
  <si>
    <t>ОСВОЕНО 340</t>
  </si>
  <si>
    <t>ОСВОЕНО 310</t>
  </si>
  <si>
    <t>ОСТАТОК 340</t>
  </si>
  <si>
    <t>ОСТАТОК 310</t>
  </si>
  <si>
    <t>НАИМЕНОВАНИЕ</t>
  </si>
  <si>
    <t>ОСВОЕНО 226</t>
  </si>
  <si>
    <t>ОСТАТОК 226</t>
  </si>
  <si>
    <t xml:space="preserve"> ООО "ИНТЕРСЕТ"  Ноутбук Asus X751LDV 17.3</t>
  </si>
  <si>
    <t>ООО "ИНТЕРСЕТ"   Мультимедиа-проектор BenQ MX525</t>
  </si>
  <si>
    <t>ООО "Инфологика ЛТД"    Беспроводная микрофонная система озвучания учебной аудитории</t>
  </si>
  <si>
    <t>ООО "Эльдорадо"    Телевизор  LED GOLDSTAR LT-22T300F (3 шт.); Телевизор  LED GOLDSTAR LT-24T300R (1 шт.); Телевизор  LED LG 32LB563U (1 шт)</t>
  </si>
  <si>
    <t xml:space="preserve"> ИП Николаев Олег Валерьевич  Стол дидактический с наполнением (3 шт.)</t>
  </si>
  <si>
    <t xml:space="preserve"> ИП Николаев Олег Валерьевич   Мольберт растущий (4 шт.)</t>
  </si>
  <si>
    <t>ООО "Система Знаний"  Интерактивная доска Smart Touch Board 4Use/RS82; Мобильная стойка с креплением для проектора IQBoard STWP-06; Кабель VGA 10м; Ноутбук Lenovo G580  Мультимедиа-проектор InFocus IN134UST</t>
  </si>
  <si>
    <t>ООО "Краснокамская фабрика деревянной игрушки" Конструктор "Поликарпова" - 3шт., Конструктор "Развитие"</t>
  </si>
  <si>
    <t>ООО "Первая Детская Компания" Спортивный инвентарь  (Обручи плоские 50 см 4 шт)</t>
  </si>
  <si>
    <t>Заведующая</t>
  </si>
  <si>
    <t>Л.Н.Чекольских</t>
  </si>
  <si>
    <t>Исп.</t>
  </si>
  <si>
    <t>Зарубина Е.В. (81530) 6-29-94</t>
  </si>
  <si>
    <t>ООО "Краснокамская фабрика деревянной игрушки" Конструкторы Поликарпова - 4 шт.</t>
  </si>
  <si>
    <t>ООО "Развивающие игры Воскобовича" Развивающая среда "Фиолетовый лес" (1,5м*2,5м), "Игровизор+приложения" - 2 шт.</t>
  </si>
  <si>
    <t>ООО "Образование и Карьера"  Конструктор "ПервоРобот" LEGO WeDo - 4 шт., Комплект интерактивных заданий. ПервоРобот LEGO ПО, Набор ресурсный для WeDo - 4 шт., Конструктор "Простые механизмы" - 4 шт.</t>
  </si>
  <si>
    <t>ИП Казанцев Сергей Александрович Спортивный инвентарь (Детский тренажер "Бегущий по волнам", Детский тренажер "Гребля", Детский тренажер "Мини степпер", Детский тренажер "Мини твистер", Мольберт "Ника" 530*1017 мм - 3шт., Парашют D 2,5м, Стенд "Методическая работа"  75*75, Стенд "Наш детский сад" 130*150, Стенд "Объявления" 50*38)</t>
  </si>
  <si>
    <t>ИП Бурцев Андрей Валерьевич  Уличное игровое оборудование (Песочница "Аладдин" (с крышкой) - 4 шт.)</t>
  </si>
  <si>
    <t>ООО "ИНТЕРСЕТ"  Ноутбук Lenovo G5070, ПК Моноблок 21,5" Lenovo С470</t>
  </si>
  <si>
    <t>ООО "Компсервис" Документ-камера DOKO CD810F</t>
  </si>
  <si>
    <t>ООО "НОВАМЕБЕЛЬ" Стол-парта регулируемый, на регулируемых опорах - 10шт., стул детский "Дошколенок" - 20 шт.</t>
  </si>
  <si>
    <t>Главный бухгалтер</t>
  </si>
  <si>
    <t>Е.В.Зарубина</t>
  </si>
  <si>
    <t>Детское игровое оборудование (стол для песка)</t>
  </si>
  <si>
    <t>Примечание</t>
  </si>
  <si>
    <t>Принтер многофункциональный HP LaserJet Pro M1132 - 2 шт.</t>
  </si>
  <si>
    <t>ООО "Первая Детская Компания" Спортивный инвентарь (Шест спасательный, Поплавок цветной с флажком - 4 шт., Дорожка разделительная для детского бассейна, Поролоновые палки (нудопсы) - 10шт., Ласты (р.32-34) - 4шт., Слалом-кольца (набор), Баскетбол на воде - 2 шт., Подводные палочки для игры - 2 шт., Дуга для подлезания из четырех дуг квадратной формы, Палка гимнастическая 1000 мм (алюминевая) - 3 шт., Обручи плоские 50 см - 5 шт.</t>
  </si>
  <si>
    <t xml:space="preserve">Принтер многофункциональный HP LaserJet Pro M1132 </t>
  </si>
  <si>
    <t>Интерактивная доска</t>
  </si>
  <si>
    <t xml:space="preserve"> Телевизор  LED - 2 шт.</t>
  </si>
  <si>
    <t>Уличное игровое оборудование (Песочница "Аладдин") - 4 шт.</t>
  </si>
  <si>
    <t>Музыкальный центр</t>
  </si>
  <si>
    <t>Ноутбук - 3 шт.</t>
  </si>
  <si>
    <t>Предпологаемое освоение 310</t>
  </si>
  <si>
    <t>УЧЕБНЫЕ РАСХОДЫ 2016 год</t>
  </si>
  <si>
    <t>УЧЕБНЫЕ РАСХОДЫ 2015 год</t>
  </si>
  <si>
    <t>УЧЕБНЫЕ РАСХОДЫ 2014 год</t>
  </si>
  <si>
    <t xml:space="preserve"> Комплекты конструкторов для РОБОТОТЕХНИКИ</t>
  </si>
  <si>
    <t xml:space="preserve"> </t>
  </si>
  <si>
    <t>Предполагаемое освоение 340</t>
  </si>
  <si>
    <t>Игры и игрушки</t>
  </si>
  <si>
    <t>Канцелярские товары (+ магнитная доска)</t>
  </si>
  <si>
    <r>
      <t xml:space="preserve">Интерактивные игры </t>
    </r>
    <r>
      <rPr>
        <b/>
        <u val="single"/>
        <sz val="12"/>
        <color indexed="8"/>
        <rFont val="Times New Roman"/>
        <family val="1"/>
      </rPr>
      <t>(логопункт)</t>
    </r>
  </si>
  <si>
    <t>594720+15000,00(логопункт)=609720,00</t>
  </si>
  <si>
    <t>Финансовые затраты</t>
  </si>
  <si>
    <t>Методические пособия(+ подписка)</t>
  </si>
  <si>
    <t>Профессиональная переподготовка (Колесанова Т.П., Бондаренко А.А.)</t>
  </si>
  <si>
    <t>Обучение</t>
  </si>
  <si>
    <r>
      <t xml:space="preserve">              </t>
    </r>
    <r>
      <rPr>
        <b/>
        <sz val="14"/>
        <color indexed="8"/>
        <rFont val="Times New Roman"/>
        <family val="1"/>
      </rPr>
      <t>МБДОУ № 9 "БЕРЕЗКА"</t>
    </r>
  </si>
  <si>
    <t>Курсы повышения квалификации (Федина Л.В., Ганзюк С.И.) и др.</t>
  </si>
  <si>
    <t xml:space="preserve"> Освоено средств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</si>
</sst>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43" fontId="0" fillId="33" borderId="11" xfId="0" applyNumberFormat="1" applyFill="1" applyBorder="1" applyAlignment="1">
      <alignment/>
    </xf>
    <xf numFmtId="0" fontId="51" fillId="34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43" fontId="52" fillId="35" borderId="12" xfId="58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10" xfId="0" applyFont="1" applyBorder="1" applyAlignment="1">
      <alignment/>
    </xf>
    <xf numFmtId="0" fontId="55" fillId="36" borderId="11" xfId="0" applyFont="1" applyFill="1" applyBorder="1" applyAlignment="1">
      <alignment horizontal="center" vertical="center" wrapText="1"/>
    </xf>
    <xf numFmtId="0" fontId="55" fillId="37" borderId="11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43" fontId="56" fillId="0" borderId="13" xfId="58" applyFont="1" applyBorder="1" applyAlignment="1">
      <alignment horizontal="center" vertical="center"/>
    </xf>
    <xf numFmtId="43" fontId="56" fillId="0" borderId="14" xfId="58" applyFont="1" applyBorder="1" applyAlignment="1">
      <alignment horizontal="center" vertical="center"/>
    </xf>
    <xf numFmtId="43" fontId="56" fillId="0" borderId="12" xfId="58" applyFont="1" applyBorder="1" applyAlignment="1">
      <alignment horizontal="center" vertical="center" wrapText="1"/>
    </xf>
    <xf numFmtId="0" fontId="53" fillId="0" borderId="11" xfId="0" applyFont="1" applyBorder="1" applyAlignment="1">
      <alignment/>
    </xf>
    <xf numFmtId="43" fontId="53" fillId="33" borderId="11" xfId="0" applyNumberFormat="1" applyFont="1" applyFill="1" applyBorder="1" applyAlignment="1">
      <alignment/>
    </xf>
    <xf numFmtId="43" fontId="54" fillId="33" borderId="11" xfId="0" applyNumberFormat="1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53" fillId="35" borderId="0" xfId="0" applyFont="1" applyFill="1" applyAlignment="1">
      <alignment/>
    </xf>
    <xf numFmtId="43" fontId="0" fillId="35" borderId="0" xfId="0" applyNumberFormat="1" applyFill="1" applyAlignment="1">
      <alignment/>
    </xf>
    <xf numFmtId="0" fontId="53" fillId="35" borderId="0" xfId="0" applyFont="1" applyFill="1" applyAlignment="1">
      <alignment horizontal="center"/>
    </xf>
    <xf numFmtId="43" fontId="53" fillId="35" borderId="0" xfId="0" applyNumberFormat="1" applyFont="1" applyFill="1" applyAlignment="1">
      <alignment horizontal="center"/>
    </xf>
    <xf numFmtId="43" fontId="56" fillId="35" borderId="11" xfId="58" applyFont="1" applyFill="1" applyBorder="1" applyAlignment="1">
      <alignment horizontal="center" vertical="center"/>
    </xf>
    <xf numFmtId="43" fontId="56" fillId="35" borderId="15" xfId="58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53" fillId="38" borderId="11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 wrapText="1"/>
    </xf>
    <xf numFmtId="43" fontId="54" fillId="33" borderId="11" xfId="0" applyNumberFormat="1" applyFont="1" applyFill="1" applyBorder="1" applyAlignment="1">
      <alignment/>
    </xf>
    <xf numFmtId="0" fontId="58" fillId="0" borderId="0" xfId="0" applyFont="1" applyAlignment="1">
      <alignment horizontal="center"/>
    </xf>
    <xf numFmtId="0" fontId="56" fillId="35" borderId="11" xfId="0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55" fillId="15" borderId="16" xfId="58" applyFont="1" applyFill="1" applyBorder="1" applyAlignment="1">
      <alignment horizontal="center" vertical="center" wrapText="1"/>
    </xf>
    <xf numFmtId="43" fontId="55" fillId="0" borderId="16" xfId="58" applyFont="1" applyBorder="1" applyAlignment="1">
      <alignment horizontal="center" vertical="center" wrapText="1"/>
    </xf>
    <xf numFmtId="0" fontId="54" fillId="15" borderId="16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left" vertical="center" wrapText="1"/>
    </xf>
    <xf numFmtId="43" fontId="3" fillId="35" borderId="15" xfId="58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 wrapText="1"/>
    </xf>
    <xf numFmtId="0" fontId="55" fillId="39" borderId="11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43" fontId="56" fillId="33" borderId="15" xfId="58" applyFont="1" applyFill="1" applyBorder="1" applyAlignment="1">
      <alignment horizontal="center" vertical="center"/>
    </xf>
    <xf numFmtId="43" fontId="53" fillId="0" borderId="11" xfId="0" applyNumberFormat="1" applyFont="1" applyFill="1" applyBorder="1" applyAlignment="1">
      <alignment/>
    </xf>
    <xf numFmtId="43" fontId="56" fillId="33" borderId="12" xfId="58" applyFont="1" applyFill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55" fillId="15" borderId="15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/>
    </xf>
    <xf numFmtId="43" fontId="56" fillId="33" borderId="11" xfId="0" applyNumberFormat="1" applyFont="1" applyFill="1" applyBorder="1" applyAlignment="1">
      <alignment/>
    </xf>
    <xf numFmtId="0" fontId="59" fillId="36" borderId="0" xfId="0" applyFont="1" applyFill="1" applyAlignment="1">
      <alignment horizontal="justify" vertical="top"/>
    </xf>
    <xf numFmtId="0" fontId="59" fillId="0" borderId="10" xfId="0" applyFont="1" applyBorder="1" applyAlignment="1">
      <alignment/>
    </xf>
    <xf numFmtId="0" fontId="60" fillId="0" borderId="0" xfId="0" applyFont="1" applyAlignment="1">
      <alignment horizontal="center"/>
    </xf>
    <xf numFmtId="43" fontId="55" fillId="15" borderId="11" xfId="58" applyFont="1" applyFill="1" applyBorder="1" applyAlignment="1">
      <alignment horizontal="center" vertical="center" wrapText="1"/>
    </xf>
    <xf numFmtId="43" fontId="55" fillId="15" borderId="11" xfId="0" applyNumberFormat="1" applyFont="1" applyFill="1" applyBorder="1" applyAlignment="1">
      <alignment/>
    </xf>
    <xf numFmtId="43" fontId="55" fillId="15" borderId="16" xfId="58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43" fontId="55" fillId="15" borderId="15" xfId="58" applyFont="1" applyFill="1" applyBorder="1" applyAlignment="1">
      <alignment horizontal="center" vertical="center" wrapText="1"/>
    </xf>
    <xf numFmtId="43" fontId="55" fillId="15" borderId="12" xfId="58" applyFont="1" applyFill="1" applyBorder="1" applyAlignment="1">
      <alignment horizontal="center" vertical="center" wrapText="1"/>
    </xf>
    <xf numFmtId="43" fontId="55" fillId="15" borderId="16" xfId="58" applyFont="1" applyFill="1" applyBorder="1" applyAlignment="1">
      <alignment horizontal="center" vertical="center" wrapText="1"/>
    </xf>
    <xf numFmtId="43" fontId="55" fillId="0" borderId="15" xfId="58" applyFont="1" applyBorder="1" applyAlignment="1">
      <alignment horizontal="center" vertical="center" wrapText="1"/>
    </xf>
    <xf numFmtId="43" fontId="55" fillId="0" borderId="12" xfId="58" applyFont="1" applyBorder="1" applyAlignment="1">
      <alignment horizontal="center" vertical="center" wrapText="1"/>
    </xf>
    <xf numFmtId="43" fontId="55" fillId="0" borderId="16" xfId="58" applyFont="1" applyBorder="1" applyAlignment="1">
      <alignment horizontal="center" vertical="center" wrapText="1"/>
    </xf>
    <xf numFmtId="0" fontId="54" fillId="15" borderId="15" xfId="0" applyFont="1" applyFill="1" applyBorder="1" applyAlignment="1">
      <alignment horizontal="center" vertical="center"/>
    </xf>
    <xf numFmtId="0" fontId="54" fillId="15" borderId="12" xfId="0" applyFont="1" applyFill="1" applyBorder="1" applyAlignment="1">
      <alignment horizontal="center" vertical="center"/>
    </xf>
    <xf numFmtId="0" fontId="54" fillId="15" borderId="16" xfId="0" applyFont="1" applyFill="1" applyBorder="1" applyAlignment="1">
      <alignment horizontal="center" vertical="center"/>
    </xf>
    <xf numFmtId="43" fontId="52" fillId="35" borderId="15" xfId="58" applyFont="1" applyFill="1" applyBorder="1" applyAlignment="1">
      <alignment horizontal="center" vertical="center" wrapText="1"/>
    </xf>
    <xf numFmtId="43" fontId="52" fillId="35" borderId="12" xfId="58" applyFont="1" applyFill="1" applyBorder="1" applyAlignment="1">
      <alignment horizontal="center" vertical="center" wrapText="1"/>
    </xf>
    <xf numFmtId="43" fontId="52" fillId="35" borderId="16" xfId="58" applyFont="1" applyFill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center" vertical="center" wrapText="1"/>
    </xf>
    <xf numFmtId="43" fontId="56" fillId="0" borderId="17" xfId="58" applyFont="1" applyBorder="1" applyAlignment="1">
      <alignment horizontal="center" vertical="center"/>
    </xf>
    <xf numFmtId="43" fontId="56" fillId="0" borderId="18" xfId="58" applyFont="1" applyBorder="1" applyAlignment="1">
      <alignment horizontal="center" vertical="center"/>
    </xf>
    <xf numFmtId="43" fontId="56" fillId="0" borderId="13" xfId="58" applyFont="1" applyBorder="1" applyAlignment="1">
      <alignment horizontal="center" vertical="center"/>
    </xf>
    <xf numFmtId="43" fontId="56" fillId="0" borderId="19" xfId="58" applyFont="1" applyBorder="1" applyAlignment="1">
      <alignment horizontal="center" vertical="center"/>
    </xf>
    <xf numFmtId="43" fontId="56" fillId="0" borderId="20" xfId="58" applyFont="1" applyBorder="1" applyAlignment="1">
      <alignment horizontal="center" vertical="center"/>
    </xf>
    <xf numFmtId="43" fontId="56" fillId="0" borderId="14" xfId="58" applyFont="1" applyBorder="1" applyAlignment="1">
      <alignment horizontal="center" vertical="center"/>
    </xf>
    <xf numFmtId="43" fontId="56" fillId="0" borderId="15" xfId="58" applyFont="1" applyBorder="1" applyAlignment="1">
      <alignment horizontal="center" vertical="center" wrapText="1"/>
    </xf>
    <xf numFmtId="43" fontId="56" fillId="0" borderId="12" xfId="58" applyFont="1" applyBorder="1" applyAlignment="1">
      <alignment horizontal="center" vertical="center" wrapText="1"/>
    </xf>
    <xf numFmtId="43" fontId="56" fillId="0" borderId="16" xfId="58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53" fillId="35" borderId="0" xfId="0" applyFont="1" applyFill="1" applyAlignment="1">
      <alignment horizontal="right"/>
    </xf>
    <xf numFmtId="43" fontId="5" fillId="39" borderId="21" xfId="58" applyFont="1" applyFill="1" applyBorder="1" applyAlignment="1">
      <alignment horizontal="center" vertical="center"/>
    </xf>
    <xf numFmtId="43" fontId="5" fillId="39" borderId="22" xfId="58" applyFont="1" applyFill="1" applyBorder="1" applyAlignment="1">
      <alignment horizontal="center" vertical="center"/>
    </xf>
    <xf numFmtId="0" fontId="55" fillId="39" borderId="21" xfId="0" applyFont="1" applyFill="1" applyBorder="1" applyAlignment="1">
      <alignment horizontal="center" vertical="center" wrapText="1"/>
    </xf>
    <xf numFmtId="0" fontId="56" fillId="39" borderId="22" xfId="0" applyFont="1" applyFill="1" applyBorder="1" applyAlignment="1">
      <alignment horizontal="center" vertical="center" wrapText="1"/>
    </xf>
    <xf numFmtId="4" fontId="59" fillId="15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3;&#1084;&#1077;&#1085;\&#1054;&#1090;&#1095;&#1077;&#1090;&#1099;%20&#1079;&#1072;%202015\&#1047;&#1040;&#1055;&#1056;&#1054;&#1057;&#1067;\&#1047;&#1040;&#1055;&#1056;&#1054;&#1057;%20&#1042;%20&#1044;&#1054;&#1059;%20&#1086;%20&#1087;&#1086;&#1090;&#1088;&#1077;&#1073;&#1085;&#1086;&#1089;&#1090;&#1080;%20&#1092;&#1080;&#1085;&#1072;&#1085;&#1089;&#1080;&#1088;&#1086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РПЛАТА"/>
      <sheetName val="ЛЬГОТНАЯ ДОРОГА"/>
    </sheetNames>
    <sheetDataSet>
      <sheetData sheetId="0">
        <row r="3">
          <cell r="A3" t="str">
            <v>МБДОУ № 9 "Березка"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L21"/>
  <sheetViews>
    <sheetView view="pageBreakPreview" zoomScale="70" zoomScaleSheetLayoutView="70" zoomScalePageLayoutView="0" workbookViewId="0" topLeftCell="B11">
      <selection activeCell="G8" sqref="G8"/>
    </sheetView>
  </sheetViews>
  <sheetFormatPr defaultColWidth="9.140625" defaultRowHeight="15"/>
  <cols>
    <col min="1" max="1" width="3.421875" style="0" hidden="1" customWidth="1"/>
    <col min="2" max="2" width="6.57421875" style="0" customWidth="1"/>
    <col min="3" max="3" width="15.00390625" style="0" customWidth="1"/>
    <col min="4" max="4" width="62.8515625" style="0" customWidth="1"/>
    <col min="5" max="5" width="11.00390625" style="0" hidden="1" customWidth="1"/>
    <col min="6" max="6" width="14.57421875" style="0" hidden="1" customWidth="1"/>
    <col min="7" max="7" width="15.7109375" style="0" customWidth="1"/>
    <col min="8" max="8" width="6.7109375" style="0" hidden="1" customWidth="1"/>
    <col min="9" max="9" width="13.7109375" style="0" customWidth="1"/>
    <col min="10" max="10" width="15.140625" style="0" hidden="1" customWidth="1"/>
    <col min="11" max="11" width="0" style="0" hidden="1" customWidth="1"/>
  </cols>
  <sheetData>
    <row r="1" ht="15" hidden="1"/>
    <row r="2" spans="2:9" ht="26.25">
      <c r="B2" s="7"/>
      <c r="C2" s="20" t="str">
        <f>'[1]ЗАРПЛАТА'!A3</f>
        <v>МБДОУ № 9 "Березка"</v>
      </c>
      <c r="D2" s="8"/>
      <c r="E2" s="7"/>
      <c r="F2" s="7"/>
      <c r="G2" s="7"/>
      <c r="H2" s="7"/>
      <c r="I2" s="7"/>
    </row>
    <row r="3" spans="2:9" ht="42" customHeight="1">
      <c r="B3" s="7"/>
      <c r="C3" s="7"/>
      <c r="D3" s="34" t="s">
        <v>44</v>
      </c>
      <c r="E3" s="7"/>
      <c r="F3" s="7"/>
      <c r="G3" s="7"/>
      <c r="H3" s="7"/>
      <c r="I3" s="7"/>
    </row>
    <row r="4" spans="2:10" ht="47.25">
      <c r="B4" s="72" t="s">
        <v>0</v>
      </c>
      <c r="C4" s="72"/>
      <c r="D4" s="9" t="s">
        <v>5</v>
      </c>
      <c r="E4" s="10" t="s">
        <v>6</v>
      </c>
      <c r="F4" s="10" t="s">
        <v>1</v>
      </c>
      <c r="G4" s="10" t="s">
        <v>2</v>
      </c>
      <c r="H4" s="11" t="s">
        <v>7</v>
      </c>
      <c r="I4" s="11" t="s">
        <v>4</v>
      </c>
      <c r="J4" s="3" t="s">
        <v>3</v>
      </c>
    </row>
    <row r="5" spans="2:10" ht="35.25" customHeight="1">
      <c r="B5" s="66">
        <v>310</v>
      </c>
      <c r="C5" s="63">
        <v>424918.61</v>
      </c>
      <c r="D5" s="12" t="s">
        <v>12</v>
      </c>
      <c r="E5" s="73"/>
      <c r="F5" s="74"/>
      <c r="G5" s="26">
        <v>33570</v>
      </c>
      <c r="H5" s="79"/>
      <c r="I5" s="60">
        <f>C5-G15</f>
        <v>0</v>
      </c>
      <c r="J5" s="69"/>
    </row>
    <row r="6" spans="2:10" ht="25.5" customHeight="1">
      <c r="B6" s="67"/>
      <c r="C6" s="64"/>
      <c r="D6" s="12" t="s">
        <v>13</v>
      </c>
      <c r="E6" s="75"/>
      <c r="F6" s="76"/>
      <c r="G6" s="26">
        <v>12096</v>
      </c>
      <c r="H6" s="80"/>
      <c r="I6" s="61"/>
      <c r="J6" s="70"/>
    </row>
    <row r="7" spans="2:10" ht="27" customHeight="1">
      <c r="B7" s="67"/>
      <c r="C7" s="64"/>
      <c r="D7" s="12" t="s">
        <v>8</v>
      </c>
      <c r="E7" s="75"/>
      <c r="F7" s="76"/>
      <c r="G7" s="26">
        <v>24999</v>
      </c>
      <c r="H7" s="80"/>
      <c r="I7" s="61"/>
      <c r="J7" s="70"/>
    </row>
    <row r="8" spans="2:12" ht="27" customHeight="1">
      <c r="B8" s="67"/>
      <c r="C8" s="64"/>
      <c r="D8" s="12" t="s">
        <v>9</v>
      </c>
      <c r="E8" s="75"/>
      <c r="F8" s="76"/>
      <c r="G8" s="26">
        <v>32154</v>
      </c>
      <c r="H8" s="80"/>
      <c r="I8" s="61"/>
      <c r="J8" s="70"/>
      <c r="K8" s="4"/>
      <c r="L8" s="4"/>
    </row>
    <row r="9" spans="2:12" ht="41.25" customHeight="1">
      <c r="B9" s="67"/>
      <c r="C9" s="64"/>
      <c r="D9" s="12" t="s">
        <v>10</v>
      </c>
      <c r="E9" s="75"/>
      <c r="F9" s="76"/>
      <c r="G9" s="26">
        <v>52650</v>
      </c>
      <c r="H9" s="80"/>
      <c r="I9" s="61"/>
      <c r="J9" s="70"/>
      <c r="K9" s="4"/>
      <c r="L9" s="4"/>
    </row>
    <row r="10" spans="2:12" ht="73.5" customHeight="1">
      <c r="B10" s="67"/>
      <c r="C10" s="64"/>
      <c r="D10" s="12" t="s">
        <v>14</v>
      </c>
      <c r="E10" s="77"/>
      <c r="F10" s="78"/>
      <c r="G10" s="27">
        <f>70319.61+88000</f>
        <v>158319.61</v>
      </c>
      <c r="H10" s="81"/>
      <c r="I10" s="61"/>
      <c r="J10" s="71"/>
      <c r="K10" s="5"/>
      <c r="L10" s="4"/>
    </row>
    <row r="11" spans="2:12" ht="58.5" customHeight="1">
      <c r="B11" s="67"/>
      <c r="C11" s="64"/>
      <c r="D11" s="12" t="s">
        <v>11</v>
      </c>
      <c r="E11" s="13"/>
      <c r="F11" s="14"/>
      <c r="G11" s="27">
        <v>45985</v>
      </c>
      <c r="H11" s="15"/>
      <c r="I11" s="61"/>
      <c r="J11" s="6"/>
      <c r="K11" s="5"/>
      <c r="L11" s="4"/>
    </row>
    <row r="12" spans="2:12" ht="139.5" customHeight="1">
      <c r="B12" s="67"/>
      <c r="C12" s="64"/>
      <c r="D12" s="12" t="s">
        <v>34</v>
      </c>
      <c r="E12" s="13"/>
      <c r="F12" s="14"/>
      <c r="G12" s="27">
        <v>30545</v>
      </c>
      <c r="H12" s="15"/>
      <c r="I12" s="61"/>
      <c r="J12" s="6"/>
      <c r="K12" s="5"/>
      <c r="L12" s="4"/>
    </row>
    <row r="13" spans="2:12" ht="57.75" customHeight="1">
      <c r="B13" s="67"/>
      <c r="C13" s="64"/>
      <c r="D13" s="12" t="s">
        <v>15</v>
      </c>
      <c r="E13" s="13"/>
      <c r="F13" s="14"/>
      <c r="G13" s="27">
        <v>32800</v>
      </c>
      <c r="H13" s="15"/>
      <c r="I13" s="61"/>
      <c r="J13" s="6"/>
      <c r="K13" s="5"/>
      <c r="L13" s="4"/>
    </row>
    <row r="14" spans="2:12" ht="57.75" customHeight="1">
      <c r="B14" s="68"/>
      <c r="C14" s="65"/>
      <c r="D14" s="12" t="s">
        <v>16</v>
      </c>
      <c r="E14" s="13"/>
      <c r="F14" s="14"/>
      <c r="G14" s="27">
        <v>1800</v>
      </c>
      <c r="H14" s="15"/>
      <c r="I14" s="62"/>
      <c r="J14" s="6"/>
      <c r="K14" s="5"/>
      <c r="L14" s="4"/>
    </row>
    <row r="15" spans="2:10" ht="32.25" customHeight="1">
      <c r="B15" s="16"/>
      <c r="C15" s="18">
        <f>SUM(C5:C11)</f>
        <v>424918.61</v>
      </c>
      <c r="D15" s="19"/>
      <c r="E15" s="18">
        <f>SUM(E5:E11)</f>
        <v>0</v>
      </c>
      <c r="F15" s="18">
        <f>SUM(F5:F11)</f>
        <v>0</v>
      </c>
      <c r="G15" s="18">
        <f>SUM(G5:G14)</f>
        <v>424918.61</v>
      </c>
      <c r="H15" s="18">
        <f>SUM(H5:H11)</f>
        <v>0</v>
      </c>
      <c r="I15" s="18">
        <f>SUM(I5:I11)</f>
        <v>0</v>
      </c>
      <c r="J15" s="2">
        <f>SUM(J5:J11)</f>
        <v>0</v>
      </c>
    </row>
    <row r="18" spans="3:4" ht="15">
      <c r="C18" s="29" t="s">
        <v>17</v>
      </c>
      <c r="D18" s="21" t="s">
        <v>18</v>
      </c>
    </row>
    <row r="20" spans="2:4" ht="15">
      <c r="B20" s="59" t="s">
        <v>29</v>
      </c>
      <c r="C20" s="59"/>
      <c r="D20" s="28" t="s">
        <v>30</v>
      </c>
    </row>
    <row r="21" spans="2:3" ht="24.75" customHeight="1">
      <c r="B21" t="s">
        <v>19</v>
      </c>
      <c r="C21" t="s">
        <v>20</v>
      </c>
    </row>
  </sheetData>
  <sheetProtection/>
  <mergeCells count="8">
    <mergeCell ref="B20:C20"/>
    <mergeCell ref="I5:I14"/>
    <mergeCell ref="C5:C14"/>
    <mergeCell ref="B5:B14"/>
    <mergeCell ref="J5:J10"/>
    <mergeCell ref="B4:C4"/>
    <mergeCell ref="E5:F10"/>
    <mergeCell ref="H5:H1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H21"/>
  <sheetViews>
    <sheetView tabSelected="1" view="pageBreakPreview" zoomScale="70" zoomScaleSheetLayoutView="70" zoomScalePageLayoutView="0" workbookViewId="0" topLeftCell="B8">
      <selection activeCell="I30" sqref="I30"/>
    </sheetView>
  </sheetViews>
  <sheetFormatPr defaultColWidth="9.140625" defaultRowHeight="15"/>
  <cols>
    <col min="1" max="1" width="3.421875" style="0" hidden="1" customWidth="1"/>
    <col min="2" max="2" width="5.00390625" style="0" customWidth="1"/>
    <col min="3" max="3" width="15.57421875" style="0" customWidth="1"/>
    <col min="4" max="4" width="59.00390625" style="0" customWidth="1"/>
    <col min="5" max="5" width="15.7109375" style="0" customWidth="1"/>
    <col min="6" max="6" width="9.421875" style="0" customWidth="1"/>
    <col min="7" max="7" width="13.28125" style="0" customWidth="1"/>
  </cols>
  <sheetData>
    <row r="1" ht="15" hidden="1"/>
    <row r="2" spans="3:4" ht="26.25">
      <c r="C2" s="20" t="str">
        <f>'Учебные расходы 2014'!C2</f>
        <v>МБДОУ № 9 "Березка"</v>
      </c>
      <c r="D2" s="1"/>
    </row>
    <row r="3" ht="34.5" customHeight="1">
      <c r="D3" s="34" t="s">
        <v>43</v>
      </c>
    </row>
    <row r="4" spans="2:7" ht="40.5" customHeight="1">
      <c r="B4" s="72" t="s">
        <v>0</v>
      </c>
      <c r="C4" s="72"/>
      <c r="D4" s="9" t="s">
        <v>5</v>
      </c>
      <c r="E4" s="10" t="s">
        <v>2</v>
      </c>
      <c r="F4" s="11" t="s">
        <v>4</v>
      </c>
      <c r="G4" s="31" t="s">
        <v>32</v>
      </c>
    </row>
    <row r="5" spans="2:7" ht="60" customHeight="1">
      <c r="B5" s="66">
        <v>310</v>
      </c>
      <c r="C5" s="63">
        <v>349530</v>
      </c>
      <c r="D5" s="12" t="s">
        <v>22</v>
      </c>
      <c r="E5" s="26">
        <f>4881+11389</f>
        <v>16270</v>
      </c>
      <c r="F5" s="60">
        <f>C5-E14</f>
        <v>0</v>
      </c>
      <c r="G5" s="82"/>
    </row>
    <row r="6" spans="2:7" ht="54.75" customHeight="1">
      <c r="B6" s="67"/>
      <c r="C6" s="64"/>
      <c r="D6" s="12" t="s">
        <v>21</v>
      </c>
      <c r="E6" s="26">
        <v>38016</v>
      </c>
      <c r="F6" s="61"/>
      <c r="G6" s="83"/>
    </row>
    <row r="7" spans="2:7" ht="137.25" customHeight="1">
      <c r="B7" s="67"/>
      <c r="C7" s="64"/>
      <c r="D7" s="12" t="s">
        <v>24</v>
      </c>
      <c r="E7" s="26">
        <v>38640</v>
      </c>
      <c r="F7" s="61"/>
      <c r="G7" s="83"/>
    </row>
    <row r="8" spans="2:8" ht="93.75" customHeight="1">
      <c r="B8" s="67"/>
      <c r="C8" s="64"/>
      <c r="D8" s="12" t="s">
        <v>23</v>
      </c>
      <c r="E8" s="26">
        <v>60050</v>
      </c>
      <c r="F8" s="61"/>
      <c r="G8" s="83"/>
      <c r="H8" s="4"/>
    </row>
    <row r="9" spans="2:8" ht="57" customHeight="1">
      <c r="B9" s="67"/>
      <c r="C9" s="64"/>
      <c r="D9" s="12" t="s">
        <v>25</v>
      </c>
      <c r="E9" s="26">
        <v>36360</v>
      </c>
      <c r="F9" s="61"/>
      <c r="G9" s="83"/>
      <c r="H9" s="4"/>
    </row>
    <row r="10" spans="2:8" ht="46.5" customHeight="1">
      <c r="B10" s="67"/>
      <c r="C10" s="64"/>
      <c r="D10" s="12" t="s">
        <v>26</v>
      </c>
      <c r="E10" s="26">
        <v>72999</v>
      </c>
      <c r="F10" s="61"/>
      <c r="G10" s="83"/>
      <c r="H10" s="4"/>
    </row>
    <row r="11" spans="2:8" ht="26.25" customHeight="1">
      <c r="B11" s="67"/>
      <c r="C11" s="64"/>
      <c r="D11" s="12" t="s">
        <v>27</v>
      </c>
      <c r="E11" s="27">
        <v>38995</v>
      </c>
      <c r="F11" s="61"/>
      <c r="G11" s="83"/>
      <c r="H11" s="4"/>
    </row>
    <row r="12" spans="2:8" ht="58.5" customHeight="1">
      <c r="B12" s="67"/>
      <c r="C12" s="64"/>
      <c r="D12" s="12" t="s">
        <v>28</v>
      </c>
      <c r="E12" s="27">
        <v>41500</v>
      </c>
      <c r="F12" s="61"/>
      <c r="G12" s="84"/>
      <c r="H12" s="4"/>
    </row>
    <row r="13" spans="2:8" ht="53.25" customHeight="1">
      <c r="B13" s="67"/>
      <c r="C13" s="64"/>
      <c r="D13" s="35" t="s">
        <v>35</v>
      </c>
      <c r="E13" s="27">
        <v>6700</v>
      </c>
      <c r="F13" s="61"/>
      <c r="G13" s="32" t="s">
        <v>46</v>
      </c>
      <c r="H13" s="4"/>
    </row>
    <row r="14" spans="2:7" ht="19.5" customHeight="1">
      <c r="B14" s="16"/>
      <c r="C14" s="33">
        <f>SUM(C5:C11)</f>
        <v>349530</v>
      </c>
      <c r="D14" s="16"/>
      <c r="E14" s="33">
        <f>SUM(E5:E13)</f>
        <v>349530</v>
      </c>
      <c r="F14" s="17">
        <f>SUM(F5:F11)</f>
        <v>0</v>
      </c>
      <c r="G14" s="30"/>
    </row>
    <row r="15" spans="2:6" ht="8.25" customHeight="1">
      <c r="B15" s="22"/>
      <c r="C15" s="22"/>
      <c r="D15" s="22"/>
      <c r="E15" s="22"/>
      <c r="F15" s="7"/>
    </row>
    <row r="16" spans="2:5" ht="15.75">
      <c r="B16" s="85" t="str">
        <f>'Учебные расходы 2014'!C18</f>
        <v>Заведующая</v>
      </c>
      <c r="C16" s="85"/>
      <c r="D16" s="25" t="str">
        <f>'Учебные расходы 2014'!D18</f>
        <v>Л.Н.Чекольских</v>
      </c>
      <c r="E16" s="4"/>
    </row>
    <row r="17" spans="2:5" ht="12.75" customHeight="1">
      <c r="B17" s="24"/>
      <c r="C17" s="24"/>
      <c r="D17" s="25"/>
      <c r="E17" s="4"/>
    </row>
    <row r="18" spans="2:6" ht="15.75">
      <c r="B18" s="85" t="s">
        <v>29</v>
      </c>
      <c r="C18" s="85"/>
      <c r="D18" s="25" t="s">
        <v>30</v>
      </c>
      <c r="E18" s="4"/>
      <c r="F18" s="36"/>
    </row>
    <row r="19" spans="2:5" ht="3.75" customHeight="1">
      <c r="B19" s="24"/>
      <c r="C19" s="24"/>
      <c r="D19" s="25"/>
      <c r="E19" s="4"/>
    </row>
    <row r="20" spans="2:5" ht="11.25" customHeight="1" hidden="1">
      <c r="B20" s="4"/>
      <c r="C20" s="4"/>
      <c r="D20" s="23"/>
      <c r="E20" s="4"/>
    </row>
    <row r="21" spans="2:5" ht="21.75" customHeight="1">
      <c r="B21" s="4" t="str">
        <f>'Учебные расходы 2014'!B21</f>
        <v>Исп.</v>
      </c>
      <c r="C21" s="4" t="str">
        <f>'Учебные расходы 2014'!C21</f>
        <v>Зарубина Е.В. (81530) 6-29-94</v>
      </c>
      <c r="D21" s="4"/>
      <c r="E21" s="4"/>
    </row>
    <row r="22" ht="8.25" customHeight="1"/>
  </sheetData>
  <sheetProtection/>
  <mergeCells count="7">
    <mergeCell ref="G5:G12"/>
    <mergeCell ref="B16:C16"/>
    <mergeCell ref="B4:C4"/>
    <mergeCell ref="B18:C18"/>
    <mergeCell ref="F5:F13"/>
    <mergeCell ref="C5:C13"/>
    <mergeCell ref="B5:B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0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H31"/>
  <sheetViews>
    <sheetView view="pageBreakPreview" zoomScaleSheetLayoutView="100" zoomScalePageLayoutView="0" workbookViewId="0" topLeftCell="B17">
      <selection activeCell="D19" sqref="D19"/>
    </sheetView>
  </sheetViews>
  <sheetFormatPr defaultColWidth="9.140625" defaultRowHeight="15"/>
  <cols>
    <col min="1" max="1" width="3.421875" style="0" hidden="1" customWidth="1"/>
    <col min="2" max="2" width="5.57421875" style="0" customWidth="1"/>
    <col min="3" max="3" width="15.57421875" style="0" customWidth="1"/>
    <col min="4" max="4" width="51.8515625" style="0" customWidth="1"/>
    <col min="5" max="5" width="17.57421875" style="0" customWidth="1"/>
    <col min="6" max="6" width="16.57421875" style="0" customWidth="1"/>
  </cols>
  <sheetData>
    <row r="1" ht="15" hidden="1"/>
    <row r="2" spans="3:4" ht="26.25">
      <c r="C2" s="49" t="s">
        <v>46</v>
      </c>
      <c r="D2" s="54" t="s">
        <v>56</v>
      </c>
    </row>
    <row r="3" ht="36" customHeight="1">
      <c r="D3" s="55" t="s">
        <v>42</v>
      </c>
    </row>
    <row r="4" spans="2:6" ht="51" customHeight="1">
      <c r="B4" s="72" t="s">
        <v>0</v>
      </c>
      <c r="C4" s="72"/>
      <c r="D4" s="40" t="s">
        <v>5</v>
      </c>
      <c r="E4" s="53" t="s">
        <v>52</v>
      </c>
      <c r="F4" s="11" t="s">
        <v>58</v>
      </c>
    </row>
    <row r="5" spans="2:6" ht="51" customHeight="1">
      <c r="B5" s="45"/>
      <c r="C5" s="45"/>
      <c r="D5" s="44" t="s">
        <v>41</v>
      </c>
      <c r="E5" s="43"/>
      <c r="F5" s="50"/>
    </row>
    <row r="6" spans="2:6" ht="42.75" customHeight="1">
      <c r="B6" s="66">
        <v>310</v>
      </c>
      <c r="C6" s="63" t="s">
        <v>51</v>
      </c>
      <c r="D6" s="41" t="s">
        <v>31</v>
      </c>
      <c r="E6" s="27">
        <v>11000</v>
      </c>
      <c r="F6" s="56">
        <v>11000</v>
      </c>
    </row>
    <row r="7" spans="2:6" ht="40.5" customHeight="1">
      <c r="B7" s="67"/>
      <c r="C7" s="64"/>
      <c r="D7" s="41" t="s">
        <v>36</v>
      </c>
      <c r="E7" s="26">
        <v>179000</v>
      </c>
      <c r="F7" s="56">
        <v>179000</v>
      </c>
    </row>
    <row r="8" spans="2:6" ht="41.25" customHeight="1">
      <c r="B8" s="67"/>
      <c r="C8" s="64"/>
      <c r="D8" s="41" t="s">
        <v>40</v>
      </c>
      <c r="E8" s="26">
        <v>75000</v>
      </c>
      <c r="F8" s="56"/>
    </row>
    <row r="9" spans="2:8" ht="39.75" customHeight="1">
      <c r="B9" s="67"/>
      <c r="C9" s="64"/>
      <c r="D9" s="41" t="s">
        <v>37</v>
      </c>
      <c r="E9" s="26">
        <v>50000</v>
      </c>
      <c r="F9" s="56"/>
      <c r="G9" s="4"/>
      <c r="H9" s="4"/>
    </row>
    <row r="10" spans="2:8" ht="36.75" customHeight="1">
      <c r="B10" s="67"/>
      <c r="C10" s="64"/>
      <c r="D10" s="41" t="s">
        <v>45</v>
      </c>
      <c r="E10" s="26">
        <v>45000</v>
      </c>
      <c r="F10" s="56"/>
      <c r="G10" s="4"/>
      <c r="H10" s="4"/>
    </row>
    <row r="11" spans="2:8" ht="40.5" customHeight="1">
      <c r="B11" s="67"/>
      <c r="C11" s="64"/>
      <c r="D11" s="41" t="s">
        <v>38</v>
      </c>
      <c r="E11" s="26">
        <v>40000</v>
      </c>
      <c r="F11" s="56"/>
      <c r="G11" s="5"/>
      <c r="H11" s="4"/>
    </row>
    <row r="12" spans="2:8" ht="38.25" customHeight="1">
      <c r="B12" s="67"/>
      <c r="C12" s="64"/>
      <c r="D12" s="41" t="s">
        <v>39</v>
      </c>
      <c r="E12" s="27">
        <v>10000</v>
      </c>
      <c r="F12" s="56"/>
      <c r="G12" s="5"/>
      <c r="H12" s="4"/>
    </row>
    <row r="13" spans="2:8" ht="38.25" customHeight="1">
      <c r="B13" s="67"/>
      <c r="C13" s="64"/>
      <c r="D13" s="41" t="s">
        <v>33</v>
      </c>
      <c r="E13" s="27">
        <v>15000</v>
      </c>
      <c r="F13" s="56"/>
      <c r="G13" s="5"/>
      <c r="H13" s="4"/>
    </row>
    <row r="14" spans="2:8" ht="38.25" customHeight="1">
      <c r="B14" s="67"/>
      <c r="C14" s="64"/>
      <c r="D14" s="35"/>
      <c r="E14" s="46">
        <v>425000</v>
      </c>
      <c r="F14" s="57">
        <f>SUM(F6:F12)</f>
        <v>190000</v>
      </c>
      <c r="G14" s="5"/>
      <c r="H14" s="4"/>
    </row>
    <row r="15" spans="2:8" ht="38.25" customHeight="1">
      <c r="B15" s="67"/>
      <c r="C15" s="64"/>
      <c r="D15" s="86" t="s">
        <v>47</v>
      </c>
      <c r="E15" s="87"/>
      <c r="F15" s="56"/>
      <c r="G15" s="5"/>
      <c r="H15" s="4"/>
    </row>
    <row r="16" spans="2:8" ht="38.25" customHeight="1">
      <c r="B16" s="67"/>
      <c r="C16" s="64"/>
      <c r="D16" s="41" t="s">
        <v>53</v>
      </c>
      <c r="E16" s="42">
        <v>33720</v>
      </c>
      <c r="F16" s="56">
        <v>11300</v>
      </c>
      <c r="G16" s="5"/>
      <c r="H16" s="4"/>
    </row>
    <row r="17" spans="2:8" ht="38.25" customHeight="1">
      <c r="B17" s="67"/>
      <c r="C17" s="64"/>
      <c r="D17" s="41" t="s">
        <v>50</v>
      </c>
      <c r="E17" s="42">
        <v>15000</v>
      </c>
      <c r="F17" s="56"/>
      <c r="G17" s="5"/>
      <c r="H17" s="4"/>
    </row>
    <row r="18" spans="2:8" ht="38.25" customHeight="1">
      <c r="B18" s="67"/>
      <c r="C18" s="64"/>
      <c r="D18" s="41" t="s">
        <v>48</v>
      </c>
      <c r="E18" s="42">
        <v>57000</v>
      </c>
      <c r="F18" s="56"/>
      <c r="G18" s="5"/>
      <c r="H18" s="4"/>
    </row>
    <row r="19" spans="2:8" ht="35.25" customHeight="1">
      <c r="B19" s="68"/>
      <c r="C19" s="65"/>
      <c r="D19" s="41" t="s">
        <v>49</v>
      </c>
      <c r="E19" s="27">
        <v>47000</v>
      </c>
      <c r="F19" s="56"/>
      <c r="G19" s="5"/>
      <c r="H19" s="4"/>
    </row>
    <row r="20" spans="2:8" ht="35.25" customHeight="1">
      <c r="B20" s="39"/>
      <c r="C20" s="47" t="s">
        <v>46</v>
      </c>
      <c r="D20" s="51"/>
      <c r="E20" s="52">
        <v>158720</v>
      </c>
      <c r="F20" s="90">
        <v>11300</v>
      </c>
      <c r="G20" s="5"/>
      <c r="H20" s="4"/>
    </row>
    <row r="21" spans="2:8" ht="35.25" customHeight="1">
      <c r="B21" s="39"/>
      <c r="C21" s="38"/>
      <c r="D21" s="88" t="s">
        <v>55</v>
      </c>
      <c r="E21" s="89"/>
      <c r="F21" s="56"/>
      <c r="G21" s="5"/>
      <c r="H21" s="4"/>
    </row>
    <row r="22" spans="2:8" ht="35.25" customHeight="1">
      <c r="B22" s="39"/>
      <c r="C22" s="38"/>
      <c r="D22" s="41" t="s">
        <v>54</v>
      </c>
      <c r="E22" s="27">
        <v>22000</v>
      </c>
      <c r="F22" s="58">
        <v>22000</v>
      </c>
      <c r="G22" s="5"/>
      <c r="H22" s="4"/>
    </row>
    <row r="23" spans="2:8" ht="35.25" customHeight="1">
      <c r="B23" s="39"/>
      <c r="C23" s="38"/>
      <c r="D23" s="41" t="s">
        <v>57</v>
      </c>
      <c r="E23" s="27">
        <v>10000</v>
      </c>
      <c r="F23" s="37"/>
      <c r="G23" s="5"/>
      <c r="H23" s="4"/>
    </row>
    <row r="24" spans="2:8" ht="35.25" customHeight="1">
      <c r="B24" s="39"/>
      <c r="C24" s="38"/>
      <c r="D24" s="30"/>
      <c r="E24" s="48">
        <v>32000</v>
      </c>
      <c r="F24" s="37"/>
      <c r="G24" s="5"/>
      <c r="H24" s="4"/>
    </row>
    <row r="25" ht="27" customHeight="1">
      <c r="B25" s="16"/>
    </row>
    <row r="26" spans="2:6" ht="15.75">
      <c r="B26" s="22"/>
      <c r="C26" s="22"/>
      <c r="D26" s="22"/>
      <c r="E26" s="22"/>
      <c r="F26" s="7"/>
    </row>
    <row r="27" spans="2:5" ht="15.75">
      <c r="B27" s="85" t="str">
        <f>'Учебные расходы 2014'!C18</f>
        <v>Заведующая</v>
      </c>
      <c r="C27" s="85"/>
      <c r="D27" s="25" t="str">
        <f>'Учебные расходы 2014'!D18</f>
        <v>Л.Н.Чекольских</v>
      </c>
      <c r="E27" s="4"/>
    </row>
    <row r="28" spans="2:5" ht="15.75">
      <c r="B28" s="24"/>
      <c r="C28" s="24"/>
      <c r="D28" s="25"/>
      <c r="E28" s="4"/>
    </row>
    <row r="29" spans="2:5" ht="15.75">
      <c r="B29" s="85" t="str">
        <f>'Учебные расходы 2014'!B20:C20</f>
        <v>Главный бухгалтер</v>
      </c>
      <c r="C29" s="85"/>
      <c r="D29" s="25" t="str">
        <f>'Учебные расходы 2014'!D20</f>
        <v>Е.В.Зарубина</v>
      </c>
      <c r="E29" s="4"/>
    </row>
    <row r="30" spans="2:5" ht="11.25" customHeight="1">
      <c r="B30" s="4"/>
      <c r="C30" s="4"/>
      <c r="D30" s="23"/>
      <c r="E30" s="4"/>
    </row>
    <row r="31" spans="2:5" ht="15">
      <c r="B31" s="4" t="str">
        <f>'Учебные расходы 2014'!B21</f>
        <v>Исп.</v>
      </c>
      <c r="C31" s="4" t="str">
        <f>'Учебные расходы 2014'!C21</f>
        <v>Зарубина Е.В. (81530) 6-29-94</v>
      </c>
      <c r="D31" s="4"/>
      <c r="E31" s="4"/>
    </row>
  </sheetData>
  <sheetProtection/>
  <mergeCells count="7">
    <mergeCell ref="B4:C4"/>
    <mergeCell ref="B6:B19"/>
    <mergeCell ref="C6:C19"/>
    <mergeCell ref="B27:C27"/>
    <mergeCell ref="B29:C29"/>
    <mergeCell ref="D15:E15"/>
    <mergeCell ref="D21:E2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Чекольских Александр</cp:lastModifiedBy>
  <cp:lastPrinted>2016-04-03T12:14:03Z</cp:lastPrinted>
  <dcterms:created xsi:type="dcterms:W3CDTF">2015-11-05T08:15:30Z</dcterms:created>
  <dcterms:modified xsi:type="dcterms:W3CDTF">2016-05-02T19:52:26Z</dcterms:modified>
  <cp:category/>
  <cp:version/>
  <cp:contentType/>
  <cp:contentStatus/>
</cp:coreProperties>
</file>